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jaga-my.sharepoint.com/personal/jvanputten_jaga_nl/Documents/Documenten/jaga/"/>
    </mc:Choice>
  </mc:AlternateContent>
  <xr:revisionPtr revIDLastSave="11" documentId="8_{6EBF89A5-F1FF-48CC-9D6C-20A18A90D13D}" xr6:coauthVersionLast="47" xr6:coauthVersionMax="47" xr10:uidLastSave="{2B7487DD-EA38-4627-A438-E5AFEC0B7EDE}"/>
  <workbookProtection workbookAlgorithmName="SHA-512" workbookHashValue="X6cKB5lVYpaFnCORmNplSfUIPj7EP1FoHfJLaxySQU9wnpoAcXJSKDX0xZpw7m27mNqPNUow+9fXHhFGYyWAPg==" workbookSaltValue="+5Ro3jEKWBVUdd3Jn1ERNQ==" workbookSpinCount="100000" lockStructure="1"/>
  <bookViews>
    <workbookView xWindow="-108" yWindow="-108" windowWidth="19656" windowHeight="12456" xr2:uid="{DF5AA438-6ADB-44E4-82A0-57AB22A5FB1E}"/>
  </bookViews>
  <sheets>
    <sheet name="inst. Gammper" sheetId="1" r:id="rId1"/>
    <sheet name="Blad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G12" i="1"/>
  <c r="G7" i="1"/>
  <c r="K7" i="1"/>
  <c r="L7" i="1" s="1"/>
  <c r="L11" i="1" l="1"/>
  <c r="H18" i="1" s="1"/>
  <c r="K12" i="1"/>
  <c r="F18" i="1" s="1"/>
  <c r="L12" i="1"/>
  <c r="K8" i="1"/>
  <c r="F16" i="1" s="1"/>
  <c r="L8" i="1"/>
  <c r="H1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<sst xmlns="http://schemas.openxmlformats.org/spreadsheetml/2006/main" count="10" uniqueCount="7">
  <si>
    <t>design flow</t>
  </si>
  <si>
    <t>heating</t>
  </si>
  <si>
    <t>P (W)</t>
  </si>
  <si>
    <r>
      <rPr>
        <b/>
        <sz val="20"/>
        <color theme="1"/>
        <rFont val="Symbol"/>
        <family val="1"/>
        <charset val="2"/>
      </rPr>
      <t>D</t>
    </r>
    <r>
      <rPr>
        <b/>
        <sz val="20"/>
        <color theme="1"/>
        <rFont val="Century Gothic"/>
        <family val="2"/>
      </rPr>
      <t>T</t>
    </r>
    <r>
      <rPr>
        <b/>
        <sz val="20"/>
        <color theme="1"/>
        <rFont val="Century Gothic"/>
        <family val="1"/>
        <charset val="2"/>
      </rPr>
      <t xml:space="preserve"> (°C)</t>
    </r>
  </si>
  <si>
    <t>cooling</t>
  </si>
  <si>
    <t>setting Gampper</t>
  </si>
  <si>
    <t>l/h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</si>
</sst>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Proxima Soft"/>
      <family val="2"/>
    </font>
    <font>
      <b/>
      <sz val="11"/>
      <color theme="1"/>
      <name val="Proxima Soft"/>
    </font>
    <font>
      <sz val="12"/>
      <color theme="1"/>
      <name val="Proxima Soft"/>
    </font>
    <font>
      <sz val="11"/>
      <color theme="1"/>
      <name val="Century Gothic"/>
      <family val="2"/>
    </font>
    <font>
      <sz val="11"/>
      <color rgb="FFC00000"/>
      <name val="Century Gothic"/>
      <family val="2"/>
    </font>
    <font>
      <sz val="11"/>
      <name val="Century Gothic"/>
      <family val="2"/>
    </font>
    <font>
      <b/>
      <sz val="22"/>
      <name val="Century Gothic"/>
      <family val="2"/>
    </font>
    <font>
      <b/>
      <sz val="16"/>
      <color rgb="FFC00000"/>
      <name val="Century Gothic"/>
      <family val="2"/>
    </font>
    <font>
      <b/>
      <sz val="14"/>
      <color rgb="FFC00000"/>
      <name val="Century Gothic"/>
      <family val="2"/>
    </font>
    <font>
      <b/>
      <sz val="16"/>
      <color theme="4"/>
      <name val="Century Gothic"/>
      <family val="2"/>
    </font>
    <font>
      <b/>
      <sz val="14"/>
      <color theme="3" tint="9.9978637043366805E-2"/>
      <name val="Century Gothic"/>
      <family val="2"/>
    </font>
    <font>
      <b/>
      <sz val="20"/>
      <color theme="1"/>
      <name val="Century Gothic"/>
      <family val="2"/>
    </font>
    <font>
      <b/>
      <sz val="11"/>
      <color rgb="FFC00000"/>
      <name val="Century Gothic"/>
      <family val="2"/>
    </font>
    <font>
      <b/>
      <sz val="20"/>
      <color theme="1"/>
      <name val="Century Gothic"/>
      <family val="1"/>
      <charset val="2"/>
    </font>
    <font>
      <b/>
      <sz val="20"/>
      <color theme="1"/>
      <name val="Symbol"/>
      <family val="1"/>
      <charset val="2"/>
    </font>
    <font>
      <b/>
      <sz val="18"/>
      <color theme="1"/>
      <name val="Century Gothic"/>
      <family val="2"/>
    </font>
    <font>
      <b/>
      <sz val="18"/>
      <color rgb="FFC00000"/>
      <name val="Century Gothic"/>
      <family val="2"/>
    </font>
    <font>
      <b/>
      <sz val="18"/>
      <color theme="4"/>
      <name val="Century Gothic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1" xfId="0" applyBorder="1"/>
    <xf numFmtId="0" fontId="1" fillId="0" borderId="23" xfId="0" applyFont="1" applyBorder="1" applyAlignment="1">
      <alignment horizontal="right" indent="1"/>
    </xf>
    <xf numFmtId="0" fontId="0" fillId="0" borderId="24" xfId="0" applyBorder="1" applyAlignment="1">
      <alignment horizontal="right" indent="1"/>
    </xf>
    <xf numFmtId="0" fontId="1" fillId="0" borderId="25" xfId="0" applyFont="1" applyBorder="1" applyAlignment="1">
      <alignment horizontal="right" indent="1"/>
    </xf>
    <xf numFmtId="0" fontId="0" fillId="0" borderId="26" xfId="0" applyBorder="1" applyAlignment="1">
      <alignment horizontal="right" indent="1"/>
    </xf>
    <xf numFmtId="0" fontId="2" fillId="0" borderId="22" xfId="0" applyFont="1" applyBorder="1" applyAlignment="1">
      <alignment horizontal="right" vertical="center" indent="1"/>
    </xf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8" fillId="0" borderId="1" xfId="0" applyFont="1" applyBorder="1" applyAlignment="1" applyProtection="1">
      <alignment horizontal="right" vertical="center" indent="1"/>
      <protection locked="0"/>
    </xf>
    <xf numFmtId="1" fontId="5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8" fillId="0" borderId="8" xfId="0" applyFont="1" applyBorder="1" applyAlignment="1" applyProtection="1">
      <alignment horizontal="right" vertical="center" indent="1"/>
      <protection locked="0"/>
    </xf>
    <xf numFmtId="2" fontId="5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right" vertical="center" indent="1"/>
      <protection locked="0"/>
    </xf>
    <xf numFmtId="0" fontId="10" fillId="0" borderId="8" xfId="0" applyFont="1" applyBorder="1" applyAlignment="1" applyProtection="1">
      <alignment horizontal="right" vertical="center" indent="1"/>
      <protection locked="0"/>
    </xf>
    <xf numFmtId="0" fontId="3" fillId="0" borderId="18" xfId="0" applyFont="1" applyBorder="1"/>
    <xf numFmtId="0" fontId="3" fillId="0" borderId="19" xfId="0" applyFont="1" applyBorder="1"/>
    <xf numFmtId="0" fontId="4" fillId="0" borderId="19" xfId="0" applyFont="1" applyBorder="1"/>
    <xf numFmtId="0" fontId="3" fillId="0" borderId="20" xfId="0" applyFont="1" applyBorder="1"/>
    <xf numFmtId="0" fontId="1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">
    <cellStyle name="Standaard" xfId="0" builtinId="0"/>
  </cellStyles>
  <dxfs count="2">
    <dxf>
      <font>
        <color rgb="FFC00000"/>
      </font>
    </dxf>
    <dxf>
      <font>
        <color theme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eg"/><Relationship Id="rId1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3</xdr:row>
      <xdr:rowOff>160020</xdr:rowOff>
    </xdr:from>
    <xdr:to>
      <xdr:col>3</xdr:col>
      <xdr:colOff>477771</xdr:colOff>
      <xdr:row>7</xdr:row>
      <xdr:rowOff>296607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7ED7598-455A-7E86-3895-61D0E5374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234440"/>
          <a:ext cx="1855089" cy="14672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10</xdr:row>
      <xdr:rowOff>133350</xdr:rowOff>
    </xdr:from>
    <xdr:to>
      <xdr:col>3</xdr:col>
      <xdr:colOff>487851</xdr:colOff>
      <xdr:row>11</xdr:row>
      <xdr:rowOff>214050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5D17913-DB4E-CF00-9575-052F90E4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036570"/>
          <a:ext cx="1882313" cy="492183"/>
        </a:xfrm>
        <a:prstGeom prst="rect">
          <a:avLst/>
        </a:prstGeom>
      </xdr:spPr>
    </xdr:pic>
    <xdr:clientData/>
  </xdr:twoCellAnchor>
  <xdr:twoCellAnchor editAs="oneCell">
    <xdr:from>
      <xdr:col>9</xdr:col>
      <xdr:colOff>127635</xdr:colOff>
      <xdr:row>1</xdr:row>
      <xdr:rowOff>34290</xdr:rowOff>
    </xdr:from>
    <xdr:to>
      <xdr:col>13</xdr:col>
      <xdr:colOff>30478</xdr:colOff>
      <xdr:row>18</xdr:row>
      <xdr:rowOff>952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C535E7D7-D0AB-2F90-C9A1-AB78BB88D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7615" y="224790"/>
          <a:ext cx="1384935" cy="4653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167641</xdr:colOff>
      <xdr:row>1</xdr:row>
      <xdr:rowOff>22860</xdr:rowOff>
    </xdr:from>
    <xdr:to>
      <xdr:col>2</xdr:col>
      <xdr:colOff>564517</xdr:colOff>
      <xdr:row>1</xdr:row>
      <xdr:rowOff>465884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681" y="198120"/>
          <a:ext cx="396876" cy="4430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7D4C-36AA-417A-821C-676B5C9B0E61}">
  <dimension ref="B1:O18"/>
  <sheetViews>
    <sheetView showGridLines="0" tabSelected="1" workbookViewId="0">
      <selection activeCell="F13" sqref="F13"/>
    </sheetView>
  </sheetViews>
  <sheetFormatPr defaultColWidth="8.75" defaultRowHeight="14.25"/>
  <cols>
    <col min="1" max="1" width="5.8125" style="8" customWidth="1"/>
    <col min="2" max="3" width="8.75" style="8"/>
    <col min="4" max="4" width="8.8125" style="8" customWidth="1"/>
    <col min="5" max="5" width="10.75" style="8" bestFit="1" customWidth="1"/>
    <col min="6" max="6" width="22.5" style="9" customWidth="1"/>
    <col min="7" max="7" width="8.75" style="8"/>
    <col min="8" max="8" width="12.8125" style="8" customWidth="1"/>
    <col min="9" max="9" width="1.8125" style="8" customWidth="1"/>
    <col min="10" max="10" width="8.75" style="8"/>
    <col min="11" max="12" width="0" style="10" hidden="1" customWidth="1"/>
    <col min="13" max="13" width="8.8125" style="11"/>
    <col min="14" max="15" width="8.8125" style="10"/>
    <col min="16" max="16384" width="8.75" style="8"/>
  </cols>
  <sheetData>
    <row r="1" spans="2:14" ht="15" customHeight="1"/>
    <row r="2" spans="2:14" ht="54.75" customHeight="1">
      <c r="C2" s="36" t="e" vm="1">
        <v>#VALUE!</v>
      </c>
      <c r="D2" s="36"/>
      <c r="F2" s="13" t="e" vm="2">
        <v>#VALUE!</v>
      </c>
      <c r="G2" s="37" t="e" vm="3">
        <v>#VALUE!</v>
      </c>
      <c r="H2" s="37"/>
      <c r="M2" s="35"/>
      <c r="N2" s="35"/>
    </row>
    <row r="3" spans="2:14" ht="15.75" customHeight="1" thickBot="1">
      <c r="B3" s="12"/>
      <c r="C3" s="12"/>
    </row>
    <row r="4" spans="2:14" ht="31.15" customHeight="1">
      <c r="B4" s="32" t="s">
        <v>0</v>
      </c>
      <c r="C4" s="33"/>
      <c r="D4" s="33"/>
      <c r="E4" s="33"/>
      <c r="F4" s="33"/>
      <c r="G4" s="33"/>
      <c r="H4" s="33"/>
      <c r="I4" s="34"/>
    </row>
    <row r="5" spans="2:14" ht="15" customHeight="1" thickBot="1">
      <c r="B5" s="14"/>
      <c r="I5" s="15"/>
    </row>
    <row r="6" spans="2:14" ht="34.15" customHeight="1" thickTop="1">
      <c r="B6" s="14"/>
      <c r="E6" s="46" t="s">
        <v>1</v>
      </c>
      <c r="F6" s="47"/>
      <c r="G6" s="47"/>
      <c r="H6" s="48"/>
      <c r="I6" s="15"/>
    </row>
    <row r="7" spans="2:14" ht="24.4">
      <c r="B7" s="14"/>
      <c r="E7" s="28" t="s">
        <v>2</v>
      </c>
      <c r="F7" s="16">
        <v>2081</v>
      </c>
      <c r="G7" s="38" t="str">
        <f>CONCATENATE(IF(AND(F7&gt;0,F8&gt;0),CEILING((F7*0.86)/F8,1),"")," l/u")</f>
        <v>90 l/u</v>
      </c>
      <c r="H7" s="39"/>
      <c r="I7" s="15"/>
      <c r="K7" s="17">
        <f>IF(AND(F7&gt;0,F8&gt;0),(F7*0.86)/F8,"")</f>
        <v>89.483000000000004</v>
      </c>
      <c r="L7" s="18">
        <f>(K7-340)/340</f>
        <v>-0.73681470588235298</v>
      </c>
    </row>
    <row r="8" spans="2:14" ht="25.9" thickBot="1">
      <c r="B8" s="14"/>
      <c r="E8" s="29" t="s">
        <v>3</v>
      </c>
      <c r="F8" s="19">
        <v>20</v>
      </c>
      <c r="G8" s="40"/>
      <c r="H8" s="41"/>
      <c r="I8" s="15"/>
      <c r="K8" s="11">
        <f>IF(K7&lt;25,1,IF(K7&lt;35,2,IF(K7&lt;40,2.25,IF(K7&lt;45,2.5,IF(K7&lt;55,2.75,IF(K7&lt;65,3,IF(K7&lt;80,3.25,IF(K7&lt;90,3.5,IF(K7&lt;100,3.75,IF(K7&lt;115,4,IF(K7&lt;135,4.25,IF(K7&lt;145,4.5,IF(K7&lt;160,4.75,IF(K7&lt;170,5,IF(K7&lt;185,5.25,IF(K7&lt;200,5.5,IF(K7&lt;215,5.75,IF(K7&lt;230,6,IF(K7&lt;245,6.25,IF(K7&lt;260,6.5,IF(K7&lt;275,6.75,IF(K7&lt;290,7,IF(K7&lt;300,7.25,IF(K7&lt;315,7.5,IF(K7&lt;330,7.75,IF(K7&lt;340,8,8))))))))))))))))))))))))))</f>
        <v>3.5</v>
      </c>
      <c r="L8" s="20">
        <f>(K7-430)/430</f>
        <v>-0.79189999999999994</v>
      </c>
      <c r="M8" s="20"/>
    </row>
    <row r="9" spans="2:14" ht="12" customHeight="1" thickTop="1" thickBot="1">
      <c r="B9" s="14"/>
      <c r="I9" s="15"/>
      <c r="L9" s="11"/>
    </row>
    <row r="10" spans="2:14" ht="14.65" hidden="1" thickBot="1">
      <c r="B10" s="14"/>
      <c r="I10" s="15"/>
      <c r="L10" s="11"/>
    </row>
    <row r="11" spans="2:14" ht="34.15" customHeight="1" thickTop="1">
      <c r="B11" s="14"/>
      <c r="E11" s="49" t="s">
        <v>4</v>
      </c>
      <c r="F11" s="50"/>
      <c r="G11" s="50"/>
      <c r="H11" s="51"/>
      <c r="I11" s="15"/>
      <c r="K11" s="17">
        <f>CEILING((F12*0.86)/F13,1)</f>
        <v>86</v>
      </c>
      <c r="L11" s="18">
        <f>(K11-340)/340</f>
        <v>-0.74705882352941178</v>
      </c>
    </row>
    <row r="12" spans="2:14" ht="24.4">
      <c r="B12" s="14"/>
      <c r="E12" s="28" t="s">
        <v>2</v>
      </c>
      <c r="F12" s="21">
        <v>400</v>
      </c>
      <c r="G12" s="42" t="str">
        <f>CONCATENATE(IF(AND(F12&gt;0,F13&gt;0),CEILING((F12*0.86)/F13,1),"")," l/u")</f>
        <v>86 l/u</v>
      </c>
      <c r="H12" s="43"/>
      <c r="I12" s="15"/>
      <c r="K12" s="11">
        <f>IF(K11&lt;25,1,IF(K11&lt;35,2,IF(K11&lt;40,2.25,IF(K11&lt;45,2.5,IF(K11&lt;55,2.75,IF(K11&lt;65,3,IF(K11&lt;80,3.25,IF(K11&lt;90,3.5,IF(K11&lt;100,3.75,IF(K11&lt;115,4,IF(K11&lt;135,4.25,IF(K11&lt;145,4.5,IF(K11&lt;160,4.75,IF(K11&lt;170,5,IF(K11&lt;185,5.25,IF(K11&lt;200,5.5,IF(K11&lt;215,5.75,IF(K11&lt;230,6,IF(K11&lt;245,6.25,IF(K11&lt;260,6.5,IF(K11&lt;275,6.75,IF(K11&lt;290,7,IF(K11&lt;300,7.25,IF(K11&lt;315,7.5,IF(K11&lt;330,7.75,IF(K11&lt;340,8,8))))))))))))))))))))))))))</f>
        <v>3.5</v>
      </c>
      <c r="L12" s="20">
        <f>(K11-430)/430</f>
        <v>-0.8</v>
      </c>
    </row>
    <row r="13" spans="2:14" ht="25.9" thickBot="1">
      <c r="B13" s="14"/>
      <c r="E13" s="29" t="s">
        <v>3</v>
      </c>
      <c r="F13" s="22">
        <v>4</v>
      </c>
      <c r="G13" s="44"/>
      <c r="H13" s="45"/>
      <c r="I13" s="15"/>
    </row>
    <row r="14" spans="2:14" ht="15" thickTop="1" thickBot="1">
      <c r="B14" s="23"/>
      <c r="C14" s="24"/>
      <c r="D14" s="24"/>
      <c r="E14" s="24"/>
      <c r="F14" s="25"/>
      <c r="G14" s="24"/>
      <c r="H14" s="24"/>
      <c r="I14" s="26"/>
    </row>
    <row r="15" spans="2:14" ht="5.55" customHeight="1"/>
    <row r="16" spans="2:14" ht="28.5" customHeight="1">
      <c r="B16" s="30" t="s">
        <v>5</v>
      </c>
      <c r="C16" s="30"/>
      <c r="D16" s="30"/>
      <c r="E16" s="30"/>
      <c r="F16" s="52">
        <f>K8</f>
        <v>3.5</v>
      </c>
      <c r="G16" s="52"/>
      <c r="H16" s="27" t="str">
        <f>IF(K7&gt;340,CONCATENATE(TEXT(L7,"0%")," ","lower then design flow"),"")</f>
        <v/>
      </c>
    </row>
    <row r="17" spans="2:8" ht="2.5499999999999998" customHeight="1"/>
    <row r="18" spans="2:8" ht="21.75">
      <c r="B18" s="30" t="s">
        <v>5</v>
      </c>
      <c r="C18" s="30"/>
      <c r="D18" s="30"/>
      <c r="E18" s="30"/>
      <c r="F18" s="31">
        <f>K12</f>
        <v>3.5</v>
      </c>
      <c r="G18" s="31"/>
      <c r="H18" s="8" t="str">
        <f>IF(K11&gt;340,CONCATENATE(TEXT(L11,"0%")," ","lower then design flow"),"")</f>
        <v/>
      </c>
    </row>
  </sheetData>
  <sheetProtection algorithmName="SHA-512" hashValue="10k74XlGfHelb6fgycjEjd6mlPz/DaKae0Lua9Qx/ruhPfErMAb53JQfIuVmnBPkBbwLdQcLOn9hkQWjFhsHwA==" saltValue="C81ax/CvsTGxSY+0pBEIQg==" spinCount="100000" sheet="1" objects="1" scenarios="1"/>
  <mergeCells count="12">
    <mergeCell ref="B18:E18"/>
    <mergeCell ref="F18:G18"/>
    <mergeCell ref="B4:I4"/>
    <mergeCell ref="M2:N2"/>
    <mergeCell ref="C2:D2"/>
    <mergeCell ref="G2:H2"/>
    <mergeCell ref="B16:E16"/>
    <mergeCell ref="G7:H8"/>
    <mergeCell ref="G12:H13"/>
    <mergeCell ref="E6:H6"/>
    <mergeCell ref="E11:H11"/>
    <mergeCell ref="F16:G16"/>
  </mergeCells>
  <conditionalFormatting sqref="H16">
    <cfRule type="expression" dxfId="1" priority="1" stopIfTrue="1">
      <formula>$K$7&lt;374</formula>
    </cfRule>
    <cfRule type="expression" dxfId="0" priority="2" stopIfTrue="1">
      <formula>$K$7&gt;374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8EEF-2550-4149-9F12-87A5C2722266}">
  <dimension ref="C1:E29"/>
  <sheetViews>
    <sheetView showGridLines="0" topLeftCell="A16" zoomScale="80" zoomScaleNormal="80" workbookViewId="0">
      <selection activeCell="E29" sqref="E1:F29"/>
    </sheetView>
  </sheetViews>
  <sheetFormatPr defaultRowHeight="13.5"/>
  <sheetData>
    <row r="1" spans="3:5" ht="13.9" thickBot="1"/>
    <row r="2" spans="3:5" ht="39.700000000000003" customHeight="1">
      <c r="C2" s="1"/>
      <c r="D2" s="6" t="s">
        <v>6</v>
      </c>
    </row>
    <row r="3" spans="3:5" ht="13.9">
      <c r="C3" s="2">
        <v>1</v>
      </c>
      <c r="D3" s="3">
        <v>20</v>
      </c>
    </row>
    <row r="4" spans="3:5" ht="13.9">
      <c r="C4" s="2">
        <v>1.5</v>
      </c>
      <c r="D4" s="3">
        <v>25</v>
      </c>
      <c r="E4" s="7"/>
    </row>
    <row r="5" spans="3:5" ht="13.9">
      <c r="C5" s="2">
        <v>2</v>
      </c>
      <c r="D5" s="3">
        <v>35</v>
      </c>
      <c r="E5" s="7"/>
    </row>
    <row r="6" spans="3:5" ht="13.9">
      <c r="C6" s="2">
        <v>2.25</v>
      </c>
      <c r="D6" s="3">
        <v>40</v>
      </c>
      <c r="E6" s="7"/>
    </row>
    <row r="7" spans="3:5" ht="13.9">
      <c r="C7" s="2">
        <v>2.5</v>
      </c>
      <c r="D7" s="3">
        <v>45</v>
      </c>
      <c r="E7" s="7"/>
    </row>
    <row r="8" spans="3:5" ht="13.9">
      <c r="C8" s="2">
        <v>2.75</v>
      </c>
      <c r="D8" s="3">
        <v>55</v>
      </c>
      <c r="E8" s="7"/>
    </row>
    <row r="9" spans="3:5" ht="13.9">
      <c r="C9" s="2">
        <v>3</v>
      </c>
      <c r="D9" s="3">
        <v>65</v>
      </c>
      <c r="E9" s="7"/>
    </row>
    <row r="10" spans="3:5" ht="13.9">
      <c r="C10" s="2">
        <v>3.25</v>
      </c>
      <c r="D10" s="3">
        <v>80</v>
      </c>
      <c r="E10" s="7"/>
    </row>
    <row r="11" spans="3:5" ht="13.9">
      <c r="C11" s="2">
        <v>3.5</v>
      </c>
      <c r="D11" s="3">
        <v>90</v>
      </c>
      <c r="E11" s="7"/>
    </row>
    <row r="12" spans="3:5" ht="13.9">
      <c r="C12" s="2">
        <v>2.75</v>
      </c>
      <c r="D12" s="3">
        <v>100</v>
      </c>
      <c r="E12" s="7"/>
    </row>
    <row r="13" spans="3:5" ht="13.9">
      <c r="C13" s="2">
        <v>4</v>
      </c>
      <c r="D13" s="3">
        <v>115</v>
      </c>
      <c r="E13" s="7"/>
    </row>
    <row r="14" spans="3:5" ht="13.9">
      <c r="C14" s="2">
        <v>4.25</v>
      </c>
      <c r="D14" s="3">
        <v>135</v>
      </c>
      <c r="E14" s="7"/>
    </row>
    <row r="15" spans="3:5" ht="13.9">
      <c r="C15" s="2">
        <v>4.5</v>
      </c>
      <c r="D15" s="3">
        <v>145</v>
      </c>
      <c r="E15" s="7"/>
    </row>
    <row r="16" spans="3:5" ht="13.9">
      <c r="C16" s="2">
        <v>4.75</v>
      </c>
      <c r="D16" s="3">
        <v>160</v>
      </c>
      <c r="E16" s="7"/>
    </row>
    <row r="17" spans="3:5" ht="13.9">
      <c r="C17" s="2">
        <v>5</v>
      </c>
      <c r="D17" s="3">
        <v>170</v>
      </c>
      <c r="E17" s="7"/>
    </row>
    <row r="18" spans="3:5" ht="13.9">
      <c r="C18" s="2">
        <v>5.25</v>
      </c>
      <c r="D18" s="3">
        <v>185</v>
      </c>
      <c r="E18" s="7"/>
    </row>
    <row r="19" spans="3:5" ht="13.9">
      <c r="C19" s="2">
        <v>5.5</v>
      </c>
      <c r="D19" s="3">
        <v>200</v>
      </c>
      <c r="E19" s="7"/>
    </row>
    <row r="20" spans="3:5" ht="13.9">
      <c r="C20" s="2">
        <v>5.75</v>
      </c>
      <c r="D20" s="3">
        <v>215</v>
      </c>
      <c r="E20" s="7"/>
    </row>
    <row r="21" spans="3:5" ht="13.9">
      <c r="C21" s="2">
        <v>6</v>
      </c>
      <c r="D21" s="3">
        <v>230</v>
      </c>
      <c r="E21" s="7"/>
    </row>
    <row r="22" spans="3:5" ht="13.9">
      <c r="C22" s="2">
        <v>6.25</v>
      </c>
      <c r="D22" s="3">
        <v>245</v>
      </c>
      <c r="E22" s="7"/>
    </row>
    <row r="23" spans="3:5" ht="13.9">
      <c r="C23" s="2">
        <v>6.5</v>
      </c>
      <c r="D23" s="3">
        <v>260</v>
      </c>
      <c r="E23" s="7"/>
    </row>
    <row r="24" spans="3:5" ht="13.9">
      <c r="C24" s="2">
        <v>6.75</v>
      </c>
      <c r="D24" s="3">
        <v>275</v>
      </c>
      <c r="E24" s="7"/>
    </row>
    <row r="25" spans="3:5" ht="13.9">
      <c r="C25" s="2">
        <v>7</v>
      </c>
      <c r="D25" s="3">
        <v>290</v>
      </c>
      <c r="E25" s="7"/>
    </row>
    <row r="26" spans="3:5" ht="13.9">
      <c r="C26" s="2">
        <v>7.25</v>
      </c>
      <c r="D26" s="3">
        <v>300</v>
      </c>
      <c r="E26" s="7"/>
    </row>
    <row r="27" spans="3:5" ht="13.9">
      <c r="C27" s="2">
        <v>7.5</v>
      </c>
      <c r="D27" s="3">
        <v>3.15</v>
      </c>
      <c r="E27" s="7"/>
    </row>
    <row r="28" spans="3:5" ht="13.9">
      <c r="C28" s="2">
        <v>7.75</v>
      </c>
      <c r="D28" s="3">
        <v>330</v>
      </c>
      <c r="E28" s="7"/>
    </row>
    <row r="29" spans="3:5" ht="14.25" thickBot="1">
      <c r="C29" s="4">
        <v>8</v>
      </c>
      <c r="D29" s="5">
        <v>340</v>
      </c>
      <c r="E29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inst. Gammper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Rudy Ballegeer</dc:creator>
  <cp:keywords/>
  <dc:description/>
  <cp:lastModifiedBy>Johan van Putten</cp:lastModifiedBy>
  <cp:revision/>
  <dcterms:created xsi:type="dcterms:W3CDTF">2026-01-15T07:44:35Z</dcterms:created>
  <dcterms:modified xsi:type="dcterms:W3CDTF">2026-02-26T20:05:36Z</dcterms:modified>
  <cp:category/>
  <cp:contentStatus/>
</cp:coreProperties>
</file>